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0" windowWidth="24240" windowHeight="13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<sst xmlns="http://schemas.openxmlformats.org/spreadsheetml/2006/main" count="28" uniqueCount="27">
  <si>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Income</t>
  </si>
  <si>
    <t>Grants</t>
  </si>
  <si>
    <t>Capital Reserve</t>
  </si>
  <si>
    <t>Expenses</t>
  </si>
  <si>
    <t>Capital Reserve Fund</t>
  </si>
  <si>
    <t>HEB USDA Required Environmental  Study</t>
  </si>
  <si>
    <t>Tamworth Foundation - 2022</t>
  </si>
  <si>
    <t>2021 Voted</t>
  </si>
  <si>
    <t>2022 Voted</t>
  </si>
  <si>
    <t>Notes</t>
  </si>
  <si>
    <t>Still seeking additional grant income</t>
  </si>
  <si>
    <t>Transfer Station Improvement Project</t>
  </si>
  <si>
    <t>Income and Expense Tracking</t>
  </si>
  <si>
    <t>7 11 2022</t>
  </si>
  <si>
    <t>Current Funds Anticipated/Available</t>
  </si>
  <si>
    <t>Total Income (Anticipated)</t>
  </si>
  <si>
    <t>Amount</t>
  </si>
  <si>
    <t>Insert Revenue &amp; Cost when calculated</t>
  </si>
  <si>
    <t xml:space="preserve">ARPA  </t>
  </si>
  <si>
    <t>Tranfer Station Well</t>
  </si>
  <si>
    <t>ARPA</t>
  </si>
  <si>
    <t>Total Expenses</t>
  </si>
  <si>
    <t>Required by USDA Grant Application</t>
  </si>
  <si>
    <t>USDA (35% of projected $1,408,571.43 cost)</t>
  </si>
  <si>
    <t xml:space="preserve">Arpa Funds also available for Septic </t>
  </si>
  <si>
    <t>2022 Voted for 2023</t>
  </si>
  <si>
    <t>2022 Voted for 2024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</si>
</sst>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64" fontId="0" fillId="0" borderId="0" xfId="44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10" xfId="0" applyBorder="1" applyAlignment="1">
      <alignment/>
    </xf>
    <xf numFmtId="164" fontId="0" fillId="0" borderId="10" xfId="44" applyNumberFormat="1" applyFont="1" applyBorder="1" applyAlignment="1">
      <alignment/>
    </xf>
    <xf numFmtId="164" fontId="35" fillId="0" borderId="0" xfId="44" applyNumberFormat="1" applyFont="1" applyAlignment="1">
      <alignment horizontal="center"/>
    </xf>
    <xf numFmtId="44" fontId="0" fillId="0" borderId="0" xfId="44" applyFont="1" applyAlignment="1">
      <alignment horizontal="center"/>
    </xf>
    <xf numFmtId="164" fontId="0" fillId="0" borderId="0" xfId="44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tabSelected="1" zoomScale="150" zoomScaleNormal="150" zoomScalePageLayoutView="150" workbookViewId="0" topLeftCell="A3">
      <selection activeCell="E18" sqref="E18"/>
    </sheetView>
  </sheetViews>
  <sheetFormatPr defaultColWidth="8.8515625" defaultRowHeight="15"/>
  <cols>
    <col min="1" max="1" width="3.7109375" style="0" customWidth="1"/>
    <col min="2" max="2" width="4.7109375" style="0" customWidth="1"/>
    <col min="3" max="3" width="42.7109375" style="0" customWidth="1"/>
    <col min="4" max="4" width="11.28125" style="2" customWidth="1"/>
    <col min="5" max="5" width="42.00390625" style="4" customWidth="1"/>
  </cols>
  <sheetData>
    <row r="2" ht="15">
      <c r="A2" s="1" t="s">
        <v>11</v>
      </c>
    </row>
    <row r="3" ht="15">
      <c r="C3" t="s">
        <v>12</v>
      </c>
    </row>
    <row r="4" ht="15">
      <c r="C4" t="s">
        <v>13</v>
      </c>
    </row>
    <row r="7" spans="1:5" ht="15">
      <c r="A7" s="5" t="s">
        <v>0</v>
      </c>
      <c r="B7" s="5"/>
      <c r="C7" s="5"/>
      <c r="D7" s="9" t="s">
        <v>16</v>
      </c>
      <c r="E7" s="6" t="s">
        <v>9</v>
      </c>
    </row>
    <row r="9" ht="15">
      <c r="B9" t="s">
        <v>1</v>
      </c>
    </row>
    <row r="10" spans="3:5" ht="15">
      <c r="C10" t="s">
        <v>23</v>
      </c>
      <c r="D10" s="2">
        <v>493000</v>
      </c>
      <c r="E10" s="10"/>
    </row>
    <row r="11" spans="3:4" ht="15">
      <c r="C11" t="s">
        <v>6</v>
      </c>
      <c r="D11" s="2">
        <v>125000</v>
      </c>
    </row>
    <row r="12" spans="3:5" ht="15">
      <c r="C12" t="s">
        <v>18</v>
      </c>
      <c r="D12" s="2">
        <v>10396</v>
      </c>
      <c r="E12" s="4" t="s">
        <v>19</v>
      </c>
    </row>
    <row r="13" spans="3:5" ht="15">
      <c r="C13" t="s">
        <v>24</v>
      </c>
      <c r="E13" s="4" t="s">
        <v>17</v>
      </c>
    </row>
    <row r="14" ht="15">
      <c r="B14" t="s">
        <v>2</v>
      </c>
    </row>
    <row r="15" spans="3:4" ht="15">
      <c r="C15" t="s">
        <v>7</v>
      </c>
      <c r="D15" s="2">
        <v>100000</v>
      </c>
    </row>
    <row r="16" spans="3:4" ht="15">
      <c r="C16" s="3" t="s">
        <v>8</v>
      </c>
      <c r="D16" s="2">
        <v>149460</v>
      </c>
    </row>
    <row r="17" spans="3:4" ht="15">
      <c r="C17" t="s">
        <v>25</v>
      </c>
      <c r="D17" s="2">
        <v>274460</v>
      </c>
    </row>
    <row r="18" spans="3:4" ht="15">
      <c r="C18" t="s">
        <v>26</v>
      </c>
      <c r="D18" s="2">
        <v>274460</v>
      </c>
    </row>
    <row r="20" spans="1:5" ht="15.75" thickBot="1">
      <c r="A20" s="7" t="s">
        <v>15</v>
      </c>
      <c r="B20" s="7"/>
      <c r="C20" s="7"/>
      <c r="D20" s="8">
        <f>SUM(D10:D18)</f>
        <v>1426776</v>
      </c>
      <c r="E20" s="4" t="s">
        <v>10</v>
      </c>
    </row>
    <row r="22" ht="15">
      <c r="A22" t="s">
        <v>3</v>
      </c>
    </row>
    <row r="23" ht="15">
      <c r="B23" t="s">
        <v>1</v>
      </c>
    </row>
    <row r="24" spans="3:5" ht="15">
      <c r="C24" t="s">
        <v>20</v>
      </c>
      <c r="D24" s="2">
        <f>+D12</f>
        <v>10396</v>
      </c>
      <c r="E24" s="11" t="str">
        <f>+E12</f>
        <v>Tranfer Station Well</v>
      </c>
    </row>
    <row r="26" ht="15">
      <c r="B26" t="s">
        <v>4</v>
      </c>
    </row>
    <row r="27" spans="3:5" ht="15">
      <c r="C27" t="s">
        <v>5</v>
      </c>
      <c r="D27" s="2">
        <v>6750</v>
      </c>
      <c r="E27" s="4" t="s">
        <v>22</v>
      </c>
    </row>
    <row r="29" spans="1:4" ht="15.75" thickBot="1">
      <c r="A29" s="7" t="s">
        <v>21</v>
      </c>
      <c r="B29" s="7"/>
      <c r="C29" s="7"/>
      <c r="D29" s="8">
        <f>+D27+D24</f>
        <v>17146</v>
      </c>
    </row>
    <row r="31" spans="1:4" ht="15.75" thickBot="1">
      <c r="A31" s="7" t="s">
        <v>14</v>
      </c>
      <c r="B31" s="7"/>
      <c r="C31" s="7"/>
      <c r="D31" s="8">
        <f>+D20-D29</f>
        <v>1409630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Anthony</dc:creator>
  <cp:keywords/>
  <dc:description/>
  <cp:lastModifiedBy>owner</cp:lastModifiedBy>
  <dcterms:created xsi:type="dcterms:W3CDTF">2022-07-11T13:20:57Z</dcterms:created>
  <dcterms:modified xsi:type="dcterms:W3CDTF">2022-07-19T16:15:46Z</dcterms:modified>
  <cp:category/>
  <cp:version/>
  <cp:contentType/>
  <cp:contentStatus/>
</cp:coreProperties>
</file>